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一般" sheetId="7" r:id="rId1"/>
    <sheet name="专项" sheetId="6" r:id="rId2"/>
    <sheet name="限额余额情况" sheetId="8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\a">#N/A</definedName>
    <definedName name="\aa">#REF!</definedName>
    <definedName name="\d">#REF!</definedName>
    <definedName name="\P">#REF!</definedName>
    <definedName name="\q">[1]国家!#REF!</definedName>
    <definedName name="\r">#N/A</definedName>
    <definedName name="\w">[2]国家!#REF!</definedName>
    <definedName name="\x">#REF!</definedName>
    <definedName name="\z">#N/A</definedName>
    <definedName name="\zz">[3]中央!#REF!</definedName>
    <definedName name="_123">OFFSET(#REF!,,,COUNTA(#REF!)-1)</definedName>
    <definedName name="_Fill" hidden="1">#REF!</definedName>
    <definedName name="_xlnm._FilterDatabase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">#REF!</definedName>
    <definedName name="aaa">[4]中央!#REF!</definedName>
    <definedName name="aaaaaaa">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BIAO">[2]国家!#REF!</definedName>
    <definedName name="bizhong">[2]国家!#REF!</definedName>
    <definedName name="county">#REF!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>#REF!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">#REF!</definedName>
    <definedName name="dddd">[5]人民银行!#REF!</definedName>
    <definedName name="dddddd">#REF!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">[6]项目类型!$F$3:$F$75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fffff">#REF!</definedName>
    <definedName name="fjafjs">#N/A</definedName>
    <definedName name="fjajsfdja">#N/A</definedName>
    <definedName name="fjdajsdjfa">#N/A</definedName>
    <definedName name="fjjafsjaj">#N/A</definedName>
    <definedName name="fjsldkfjsdljflsdkjf">#REF!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ggggg">#REF!</definedName>
    <definedName name="gxxe2003">'[7]P1012001'!$A$6:$E$117</definedName>
    <definedName name="gxxe20032">'[7]P1012001'!$A$6:$E$117</definedName>
    <definedName name="hhh">'[8]Mp-team 1'!#REF!</definedName>
    <definedName name="hhhh">#REF!</definedName>
    <definedName name="hhhhhh">#REF!</definedName>
    <definedName name="hhhhhhhhh">#REF!</definedName>
    <definedName name="jdfajsfdj">#N/A</definedName>
    <definedName name="jdjfadsjf">#N/A</definedName>
    <definedName name="jjgajsdfjasd">#N/A</definedName>
    <definedName name="jjjjj">#REF!</definedName>
    <definedName name="kdfkasj">#N/A</definedName>
    <definedName name="kgak">#N/A</definedName>
    <definedName name="kkkk">#REF!</definedName>
    <definedName name="kkkkk">#REF!</definedName>
    <definedName name="_xlnm.Print_Area" localSheetId="2">限额余额情况!$A$1:$G$6</definedName>
    <definedName name="_xlnm.Print_Area" localSheetId="0">一般!$A$1:$H$36</definedName>
    <definedName name="_xlnm.Print_Area" localSheetId="1">专项!$A$1:$H$18</definedName>
    <definedName name="_xlnm.Print_Area">#N/A</definedName>
    <definedName name="Print_Area_MI">#REF!</definedName>
    <definedName name="_xlnm.Print_Titles" localSheetId="0">一般!$2:$5</definedName>
    <definedName name="_xlnm.Print_Titles" localSheetId="1">专项!$2:$5</definedName>
    <definedName name="_xlnm.Print_Titles">#N/A</definedName>
    <definedName name="qqqqqqqqqqqqqqqqqqqqqqq">#REF!</definedName>
    <definedName name="rrrrr">#REF!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heng">#REF!</definedName>
    <definedName name="ssfafag">#N/A</definedName>
    <definedName name="sss">#N/A</definedName>
    <definedName name="ssss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  <definedName name="XMFL">[9]项目类型!$F$3:$F$75</definedName>
    <definedName name="XMFL2">[10]项目类型!$F$3:$F$75</definedName>
    <definedName name="XMLX">[11]下拉选项!#REF!</definedName>
    <definedName name="xxxx">[5]人民银行!#REF!</definedName>
    <definedName name="ZCSX">[11]下拉选项!$I$3:$I$14</definedName>
    <definedName name="zzzzz">#REF!</definedName>
    <definedName name="啊啊">#REF!</definedName>
    <definedName name="安徽">#REF!</definedName>
    <definedName name="北京">#REF!</definedName>
    <definedName name="北京市行政区划">#REF!</definedName>
    <definedName name="本年">'[12]1-4余额表'!$L$3</definedName>
    <definedName name="不不不">#REF!</definedName>
    <definedName name="财政供养">#REF!</definedName>
    <definedName name="成本差异系数">VLOOKUP([13]公路里程!$C1,[14]差异系数!$A$6:$C$229,3,)</definedName>
    <definedName name="城市维护费">VLOOKUP([13]公路里程!$D1,'[15]2009'!$A$10:$AS$255,40,)</definedName>
    <definedName name="处室">#REF!</definedName>
    <definedName name="村级支出">VLOOKUP([13]公路里程!$D1,'[16]L24'!$B$7:$Y$4958,9,)</definedName>
    <definedName name="大多数">[17]XL4Poppy!$A$15</definedName>
    <definedName name="大连">#REF!</definedName>
    <definedName name="当年">'[18]1-1余额表'!$L$1</definedName>
    <definedName name="地方病防治系数">VLOOKUP([13]公路里程!$C1,[14]data!$C$6:$AR$210,42,)</definedName>
    <definedName name="地区">OFFSET('[18]1-1余额表'!$A$7,,,COUNTA('[18]1-1余额表'!$A:$A)-1)</definedName>
    <definedName name="地区名称">'[19]01北京市'!#REF!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公共安全部门">VLOOKUP([13]公路里程!$D1,'[15]2009'!$A$10:$AS$255,33,)</definedName>
    <definedName name="公司主管部门">[20]有效性列表!$B$2:$B$7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还有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吉林">#REF!</definedName>
    <definedName name="江苏">#REF!</definedName>
    <definedName name="江西">#REF!</definedName>
    <definedName name="交通费">VLOOKUP([21]经费权重!$B1,[22]分县数据!$A$9:$BA$258,23,)</definedName>
    <definedName name="教育部门">VLOOKUP([13]公路里程!$D1,'[15]2009'!$A$10:$AS$255,34,)</definedName>
    <definedName name="金额">#REF!</definedName>
    <definedName name="科目">#REF!</definedName>
    <definedName name="啦啦啦">#REF!</definedName>
    <definedName name="了">#REF!</definedName>
    <definedName name="类型">#REF!</definedName>
    <definedName name="离退休">VLOOKUP([13]公路里程!$D1,[23]Sheet1!$A$3:$J$252,2,)</definedName>
    <definedName name="辽宁">#REF!</definedName>
    <definedName name="辽宁地区">#REF!</definedName>
    <definedName name="林业部门">VLOOKUP([13]公路里程!$D1,[23]Sheet1!$A$3:$J$252,6,)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农业部门">VLOOKUP([13]公路里程!$D1,[23]Sheet1!$A$7:$J$252,5,)</definedName>
    <definedName name="平台法人性质">[24]参数表!$D$2:$D$4</definedName>
    <definedName name="其他支出">VLOOKUP([13]公路里程!$D1,'[15]2009'!$A$10:$AS$255,45,)</definedName>
    <definedName name="悄悄">#REF!</definedName>
    <definedName name="青岛">#REF!</definedName>
    <definedName name="青海">#REF!</definedName>
    <definedName name="区划">#REF!</definedName>
    <definedName name="取暖费">VLOOKUP([21]经费权重!$B1,[22]分县数据!$A$9:$BA$258,21,)</definedName>
    <definedName name="去年">'[12]1-4余额表'!$L$4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'[25]C01-1'!#REF!</definedName>
    <definedName name="全国收入累计">#N/A</definedName>
    <definedName name="人员经费">VLOOKUP([21]经费权重!$B1,[22]分县数据!$A$9:$BA$258,4,)+VLOOKUP([21]经费权重!$B1,[22]分县数据!$A$9:$BA$258,39,)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上年">'[12]1-4余额表'!$L$2</definedName>
    <definedName name="社会保障支出">VLOOKUP([13]公路里程!$D1,'[26]2007'!$A$10:$AS$257,29,)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[27]总表!$B$12:$B$47</definedName>
    <definedName name="时代">#REF!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">#REF!</definedName>
    <definedName name="是否立项">[28]区划对应表!$E$1:$E$2</definedName>
    <definedName name="是水水水水">#REF!</definedName>
    <definedName name="收入表">#N/A</definedName>
    <definedName name="水利部门">VLOOKUP([13]公路里程!$D1,[23]Sheet1!$A$3:$J$252,7,)</definedName>
    <definedName name="水水水嘎嘎嘎水">#REF!</definedName>
    <definedName name="水水水水">#REF!</definedName>
    <definedName name="四川">#REF!</definedName>
    <definedName name="四季度">'[25]C01-1'!#REF!</definedName>
    <definedName name="天津">#REF!</definedName>
    <definedName name="王分成上解测算">#N/A</definedName>
    <definedName name="卫生部门">VLOOKUP([13]公路里程!$D1,'[15]2009'!$A$10:$AS$255,38,)</definedName>
    <definedName name="位次d">[29]四月份月报!#REF!</definedName>
    <definedName name="文体广部门">VLOOKUP([13]公路里程!$D1,'[15]2009'!$A$10:$AS$255,36,)</definedName>
    <definedName name="我问问">#REF!</definedName>
    <definedName name="西藏">#REF!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项目类型">[30]基础数据!$A$1:$A$66</definedName>
    <definedName name="新疆">#REF!</definedName>
    <definedName name="行政部门">VLOOKUP([13]公路里程!$D1,'[15]2009'!$A$10:$AS$255,30,)</definedName>
    <definedName name="行政区划">[20]区划对应表!$A$20:$A$36</definedName>
    <definedName name="行政区划级次">[20]有效性列表!$A$2:$A$6</definedName>
    <definedName name="行政区划名称">[31]区划对应表!$B$1:$B$19</definedName>
    <definedName name="性别">[32]基础编码!$H$2:$H$3</definedName>
    <definedName name="学历">[32]基础编码!$S$2:$S$9</definedName>
    <definedName name="一i">#REF!</definedName>
    <definedName name="一一i">#REF!</definedName>
    <definedName name="银行贷款所在地">[28]区划对应表!$D$1:$D$202</definedName>
    <definedName name="银行类型二">[30]基础数据!$E$1:$E$216</definedName>
    <definedName name="银行类型一">[30]基础数据!$C$1:$C$21</definedName>
    <definedName name="云南">#REF!</definedName>
    <definedName name="啧啧啧">#REF!</definedName>
    <definedName name="债务风险情况简表">[2]国家!#REF!</definedName>
    <definedName name="浙江">#REF!</definedName>
    <definedName name="浙江地区">#REF!</definedName>
    <definedName name="政策性挂账">OFFSET('[18]1-1余额表'!$H$7,,,COUNTA('[18]1-1余额表'!$H:$H)-1)</definedName>
    <definedName name="支出">'[33]P1012001'!$A$6:$E$117</definedName>
    <definedName name="重庆">#REF!</definedName>
    <definedName name="总支出">VLOOKUP([21]经费权重!$B1,[22]分县数据!$A$9:$BA$258,3,)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<sst xmlns="http://schemas.openxmlformats.org/spreadsheetml/2006/main" count="120" uniqueCount="102">
  <si>
    <t>表1</t>
  </si>
  <si>
    <t>2025年社旗县本级一般公共预算调整方案（草案）</t>
  </si>
  <si>
    <t xml:space="preserve">   单位：万元</t>
  </si>
  <si>
    <t>收　　　　入</t>
  </si>
  <si>
    <t>支　　　　出</t>
  </si>
  <si>
    <t>项          目</t>
  </si>
  <si>
    <t>预算数</t>
  </si>
  <si>
    <t>调整变动</t>
  </si>
  <si>
    <t>调整预算</t>
  </si>
  <si>
    <t>税收收入</t>
  </si>
  <si>
    <t xml:space="preserve">    一般公共服务支出</t>
  </si>
  <si>
    <t xml:space="preserve">    增值税</t>
  </si>
  <si>
    <t xml:space="preserve">    国防支出</t>
  </si>
  <si>
    <t xml:space="preserve">    企业所得税</t>
  </si>
  <si>
    <t xml:space="preserve">    公共安全支出</t>
  </si>
  <si>
    <t xml:space="preserve">    个人所得税</t>
  </si>
  <si>
    <t xml:space="preserve">    教育支出</t>
  </si>
  <si>
    <t xml:space="preserve">    资源税</t>
  </si>
  <si>
    <t xml:space="preserve">    科学技术支出</t>
  </si>
  <si>
    <t xml:space="preserve">    城市维护建设税</t>
  </si>
  <si>
    <t xml:space="preserve">    文化旅游体育与传媒支出</t>
  </si>
  <si>
    <t xml:space="preserve">    房产税</t>
  </si>
  <si>
    <t xml:space="preserve">    社会保障和就业支出</t>
  </si>
  <si>
    <t xml:space="preserve">    印花税</t>
  </si>
  <si>
    <t xml:space="preserve">    卫生健康支出</t>
  </si>
  <si>
    <t xml:space="preserve">    城镇土地使用税</t>
  </si>
  <si>
    <t xml:space="preserve">    节能环保支出</t>
  </si>
  <si>
    <t xml:space="preserve">    土地增值税</t>
  </si>
  <si>
    <t xml:space="preserve">    城乡社区支出</t>
  </si>
  <si>
    <t xml:space="preserve">    耕地占用税</t>
  </si>
  <si>
    <t xml:space="preserve">    农林水支出</t>
  </si>
  <si>
    <t xml:space="preserve">    契税</t>
  </si>
  <si>
    <t xml:space="preserve">    交通运输支出</t>
  </si>
  <si>
    <t xml:space="preserve">    烟叶税</t>
  </si>
  <si>
    <t xml:space="preserve">    资源勘探信息等支出</t>
  </si>
  <si>
    <t xml:space="preserve">    环境保护税</t>
  </si>
  <si>
    <t xml:space="preserve">    商业服务业等支出</t>
  </si>
  <si>
    <t xml:space="preserve">    车船税</t>
  </si>
  <si>
    <t xml:space="preserve">    金融支出</t>
  </si>
  <si>
    <t xml:space="preserve">    自然资源海洋气象等支出</t>
  </si>
  <si>
    <t xml:space="preserve">    住房保障支出</t>
  </si>
  <si>
    <t>非税收入</t>
  </si>
  <si>
    <t xml:space="preserve">    粮油物资储备支出</t>
  </si>
  <si>
    <t xml:space="preserve">    专项收入</t>
  </si>
  <si>
    <t xml:space="preserve">    灾害防治及应急管理支出</t>
  </si>
  <si>
    <t xml:space="preserve">    行政事业性收费收入</t>
  </si>
  <si>
    <t xml:space="preserve">    预备费</t>
  </si>
  <si>
    <t xml:space="preserve">    罚没收入</t>
  </si>
  <si>
    <t xml:space="preserve">    债务付息支出</t>
  </si>
  <si>
    <t xml:space="preserve">    国资资源（资产）有偿使用收入</t>
  </si>
  <si>
    <t xml:space="preserve">    债务发行费用支出</t>
  </si>
  <si>
    <t xml:space="preserve">    政府住房基金收入</t>
  </si>
  <si>
    <t xml:space="preserve">    其他支出</t>
  </si>
  <si>
    <t xml:space="preserve">    捐赠收入</t>
  </si>
  <si>
    <t xml:space="preserve">    其他收入</t>
  </si>
  <si>
    <t xml:space="preserve">    </t>
  </si>
  <si>
    <t>一般公共预算收入合计</t>
  </si>
  <si>
    <t>一般公共预算支出合计</t>
  </si>
  <si>
    <t>上级补助收入等转移性收入</t>
  </si>
  <si>
    <t>上解支出</t>
  </si>
  <si>
    <t>地方政府一般债务转贷收入</t>
  </si>
  <si>
    <t>债务还本支出</t>
  </si>
  <si>
    <t>其中：新增一般债券收入</t>
  </si>
  <si>
    <t xml:space="preserve">    地方政府一般债务还本支出</t>
  </si>
  <si>
    <t xml:space="preserve">      再融资一般债券收入</t>
  </si>
  <si>
    <t>收入总计</t>
  </si>
  <si>
    <t>支出总计</t>
  </si>
  <si>
    <t>表2</t>
  </si>
  <si>
    <t>2025年社旗县本级政府性基金预算调整方案（草案）</t>
  </si>
  <si>
    <t xml:space="preserve">  国有土地使用权出让金收入</t>
  </si>
  <si>
    <t xml:space="preserve">  文化旅游体育与传媒支出</t>
  </si>
  <si>
    <t xml:space="preserve">  城市基础设施配套费收入</t>
  </si>
  <si>
    <t xml:space="preserve">  城乡社区支出</t>
  </si>
  <si>
    <t xml:space="preserve">  污水处理费等收入</t>
  </si>
  <si>
    <t xml:space="preserve">  农林水支出</t>
  </si>
  <si>
    <t xml:space="preserve">     其他政府性基金收入</t>
  </si>
  <si>
    <t xml:space="preserve">    地方政府专项债务付息支出</t>
  </si>
  <si>
    <t>政府性基金预算收入合计</t>
  </si>
  <si>
    <t>政府性基金预算支出合计</t>
  </si>
  <si>
    <t xml:space="preserve">    上级补助收入</t>
  </si>
  <si>
    <t xml:space="preserve">    调出资金</t>
  </si>
  <si>
    <t xml:space="preserve">   上年结余收入</t>
  </si>
  <si>
    <t xml:space="preserve">    债务还本支出</t>
  </si>
  <si>
    <t xml:space="preserve">   地方政府专项债务转贷收入</t>
  </si>
  <si>
    <t xml:space="preserve">    其中：地方政府专项债券还本支出</t>
  </si>
  <si>
    <t xml:space="preserve">   其中：新增专项债券收入</t>
  </si>
  <si>
    <t xml:space="preserve">         再融资专项债券收入</t>
  </si>
  <si>
    <t xml:space="preserve">         其他转贷收入</t>
  </si>
  <si>
    <t>表3</t>
  </si>
  <si>
    <t>2025年社旗县政府债务限额及余额变动情况表</t>
  </si>
  <si>
    <t>单位：万元</t>
  </si>
  <si>
    <t>地区名称</t>
  </si>
  <si>
    <t>限额余额情况</t>
  </si>
  <si>
    <t>一般债务限额余额情况</t>
  </si>
  <si>
    <t>专项债务限额余额情况</t>
  </si>
  <si>
    <t>债务总限额</t>
  </si>
  <si>
    <t>债务余额</t>
  </si>
  <si>
    <t>一般债务限额</t>
  </si>
  <si>
    <t>一般债务余额</t>
  </si>
  <si>
    <t>专项债务限额</t>
  </si>
  <si>
    <t>专项债务余额</t>
  </si>
  <si>
    <t>社旗县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</si>
</sst>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_ * #,##0_ ;_ * \-#,##0_ ;_ * &quot;-&quot;??_ ;_ @_ "/>
    <numFmt numFmtId="178" formatCode="#,##0_ "/>
    <numFmt numFmtId="179" formatCode="0_);[Red]\(0\)"/>
    <numFmt numFmtId="180" formatCode="0;[Red]0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20"/>
      <name val="方正小标宋简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14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</font>
    <font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33" fillId="34" borderId="0" applyNumberFormat="0" applyBorder="0" applyAlignment="0" applyProtection="0">
      <alignment vertical="center"/>
    </xf>
    <xf numFmtId="0" fontId="0" fillId="0" borderId="0"/>
  </cellStyleXfs>
  <cellXfs count="67">
    <xf numFmtId="0" fontId="0" fillId="0" borderId="0" xfId="0"/>
    <xf numFmtId="0" fontId="1" fillId="0" borderId="0" xfId="60" applyFont="1">
      <alignment vertical="center"/>
    </xf>
    <xf numFmtId="0" fontId="2" fillId="0" borderId="0" xfId="60">
      <alignment vertical="center"/>
    </xf>
    <xf numFmtId="0" fontId="3" fillId="0" borderId="0" xfId="60" applyFont="1">
      <alignment vertical="center"/>
    </xf>
    <xf numFmtId="0" fontId="4" fillId="0" borderId="0" xfId="60" applyFont="1" applyAlignment="1">
      <alignment horizontal="center" vertical="center" wrapText="1"/>
    </xf>
    <xf numFmtId="0" fontId="0" fillId="0" borderId="0" xfId="60" applyFont="1" applyAlignment="1">
      <alignment horizontal="center" vertical="center" wrapText="1"/>
    </xf>
    <xf numFmtId="0" fontId="0" fillId="0" borderId="0" xfId="60" applyFont="1" applyAlignment="1">
      <alignment vertical="center" wrapText="1"/>
    </xf>
    <xf numFmtId="0" fontId="5" fillId="0" borderId="0" xfId="60" applyFont="1">
      <alignment vertical="center"/>
    </xf>
    <xf numFmtId="0" fontId="6" fillId="0" borderId="0" xfId="60" applyFont="1" applyAlignment="1">
      <alignment horizontal="right" wrapText="1"/>
    </xf>
    <xf numFmtId="0" fontId="6" fillId="0" borderId="1" xfId="60" applyFont="1" applyBorder="1" applyAlignment="1">
      <alignment horizontal="center" vertical="center" wrapText="1"/>
    </xf>
    <xf numFmtId="0" fontId="6" fillId="0" borderId="2" xfId="60" applyFont="1" applyBorder="1" applyAlignment="1">
      <alignment horizontal="center" vertical="center" wrapText="1"/>
    </xf>
    <xf numFmtId="0" fontId="6" fillId="0" borderId="3" xfId="60" applyFont="1" applyBorder="1" applyAlignment="1">
      <alignment horizontal="center" vertical="center" wrapText="1"/>
    </xf>
    <xf numFmtId="0" fontId="0" fillId="0" borderId="2" xfId="60" applyFont="1" applyFill="1" applyBorder="1" applyAlignment="1">
      <alignment horizontal="center" vertical="center" wrapText="1"/>
    </xf>
    <xf numFmtId="176" fontId="0" fillId="0" borderId="2" xfId="6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1" fontId="6" fillId="0" borderId="2" xfId="51" applyNumberFormat="1" applyFont="1" applyBorder="1" applyAlignment="1">
      <alignment horizontal="center" vertical="center" wrapText="1"/>
    </xf>
    <xf numFmtId="0" fontId="0" fillId="0" borderId="2" xfId="50" applyFont="1" applyFill="1" applyBorder="1" applyAlignment="1">
      <alignment horizontal="left" vertical="center" indent="1"/>
    </xf>
    <xf numFmtId="0" fontId="9" fillId="0" borderId="2" xfId="0" applyFont="1" applyFill="1" applyBorder="1" applyAlignment="1">
      <alignment horizontal="right" vertical="center" wrapText="1"/>
    </xf>
    <xf numFmtId="0" fontId="9" fillId="0" borderId="2" xfId="0" applyFont="1" applyFill="1" applyBorder="1" applyAlignment="1">
      <alignment horizontal="right" vertical="center"/>
    </xf>
    <xf numFmtId="0" fontId="9" fillId="0" borderId="2" xfId="49" applyFont="1" applyFill="1" applyBorder="1" applyAlignment="1">
      <alignment horizontal="left" vertical="center" wrapText="1" indent="1"/>
    </xf>
    <xf numFmtId="177" fontId="0" fillId="0" borderId="0" xfId="0" applyNumberFormat="1" applyAlignment="1">
      <alignment vertical="center"/>
    </xf>
    <xf numFmtId="178" fontId="10" fillId="0" borderId="2" xfId="63" applyNumberFormat="1" applyFont="1" applyFill="1" applyBorder="1" applyAlignment="1">
      <alignment horizontal="left" vertical="center"/>
    </xf>
    <xf numFmtId="179" fontId="10" fillId="0" borderId="2" xfId="63" applyNumberFormat="1" applyFont="1" applyFill="1" applyBorder="1" applyAlignment="1">
      <alignment horizontal="right" vertical="center"/>
    </xf>
    <xf numFmtId="179" fontId="0" fillId="0" borderId="2" xfId="1" applyNumberFormat="1" applyFont="1" applyFill="1" applyBorder="1" applyAlignment="1">
      <alignment horizontal="right" vertical="center"/>
    </xf>
    <xf numFmtId="0" fontId="9" fillId="0" borderId="2" xfId="49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 wrapText="1"/>
    </xf>
    <xf numFmtId="180" fontId="6" fillId="0" borderId="2" xfId="1" applyNumberFormat="1" applyFont="1" applyFill="1" applyBorder="1" applyAlignment="1">
      <alignment horizontal="right" vertical="center"/>
    </xf>
    <xf numFmtId="0" fontId="6" fillId="0" borderId="2" xfId="1" applyNumberFormat="1" applyFont="1" applyFill="1" applyBorder="1" applyAlignment="1">
      <alignment horizontal="right" vertical="center"/>
    </xf>
    <xf numFmtId="180" fontId="6" fillId="0" borderId="1" xfId="1" applyNumberFormat="1" applyFont="1" applyFill="1" applyBorder="1" applyAlignment="1">
      <alignment vertical="center"/>
    </xf>
    <xf numFmtId="179" fontId="9" fillId="0" borderId="2" xfId="52" applyNumberFormat="1" applyFont="1" applyFill="1" applyBorder="1" applyAlignment="1">
      <alignment horizontal="right" vertical="center" wrapText="1"/>
    </xf>
    <xf numFmtId="180" fontId="0" fillId="0" borderId="2" xfId="1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180" fontId="6" fillId="0" borderId="2" xfId="1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right"/>
    </xf>
    <xf numFmtId="179" fontId="6" fillId="0" borderId="2" xfId="59" applyNumberFormat="1" applyFont="1" applyFill="1" applyBorder="1" applyAlignment="1">
      <alignment horizontal="right" vertical="center"/>
    </xf>
    <xf numFmtId="0" fontId="6" fillId="0" borderId="2" xfId="59" applyNumberFormat="1" applyFont="1" applyFill="1" applyBorder="1" applyAlignment="1">
      <alignment horizontal="right" vertical="center"/>
    </xf>
    <xf numFmtId="0" fontId="0" fillId="0" borderId="2" xfId="53" applyFont="1" applyFill="1" applyBorder="1" applyAlignment="1">
      <alignment horizontal="left" vertical="center"/>
    </xf>
    <xf numFmtId="179" fontId="0" fillId="0" borderId="2" xfId="59" applyNumberFormat="1" applyFont="1" applyFill="1" applyBorder="1" applyAlignment="1">
      <alignment horizontal="right" vertical="center"/>
    </xf>
    <xf numFmtId="0" fontId="9" fillId="0" borderId="2" xfId="52" applyNumberFormat="1" applyFont="1" applyFill="1" applyBorder="1" applyAlignment="1">
      <alignment horizontal="right" vertical="center" wrapText="1"/>
    </xf>
    <xf numFmtId="1" fontId="0" fillId="0" borderId="2" xfId="61" applyNumberFormat="1" applyFont="1" applyFill="1" applyBorder="1" applyAlignment="1">
      <alignment vertical="center"/>
    </xf>
    <xf numFmtId="179" fontId="0" fillId="0" borderId="2" xfId="61" applyNumberFormat="1" applyFont="1" applyFill="1" applyBorder="1" applyAlignment="1">
      <alignment horizontal="right" vertical="center"/>
    </xf>
    <xf numFmtId="0" fontId="9" fillId="0" borderId="2" xfId="0" applyNumberFormat="1" applyFont="1" applyFill="1" applyBorder="1" applyAlignment="1">
      <alignment horizontal="right" vertical="center"/>
    </xf>
    <xf numFmtId="179" fontId="9" fillId="0" borderId="2" xfId="0" applyNumberFormat="1" applyFont="1" applyFill="1" applyBorder="1" applyAlignment="1">
      <alignment horizontal="right" vertical="center"/>
    </xf>
    <xf numFmtId="178" fontId="0" fillId="0" borderId="2" xfId="61" applyNumberFormat="1" applyFont="1" applyFill="1" applyBorder="1" applyAlignment="1">
      <alignment horizontal="right" vertical="center"/>
    </xf>
    <xf numFmtId="179" fontId="0" fillId="0" borderId="2" xfId="0" applyNumberForma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180" fontId="6" fillId="0" borderId="2" xfId="1" applyNumberFormat="1" applyFont="1" applyFill="1" applyBorder="1" applyAlignment="1" applyProtection="1">
      <alignment horizontal="right" vertical="center"/>
    </xf>
    <xf numFmtId="0" fontId="6" fillId="0" borderId="2" xfId="1" applyNumberFormat="1" applyFont="1" applyFill="1" applyBorder="1" applyAlignment="1" applyProtection="1">
      <alignment horizontal="right" vertical="center"/>
    </xf>
    <xf numFmtId="179" fontId="9" fillId="0" borderId="1" xfId="52" applyNumberFormat="1" applyFont="1" applyFill="1" applyBorder="1" applyAlignment="1">
      <alignment horizontal="right" vertical="center" wrapText="1"/>
    </xf>
    <xf numFmtId="180" fontId="6" fillId="0" borderId="2" xfId="0" applyNumberFormat="1" applyFont="1" applyFill="1" applyBorder="1" applyAlignment="1">
      <alignment horizontal="right" vertical="center"/>
    </xf>
    <xf numFmtId="0" fontId="6" fillId="0" borderId="2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vertical="center"/>
    </xf>
    <xf numFmtId="177" fontId="0" fillId="0" borderId="0" xfId="0" applyNumberFormat="1" applyFill="1" applyAlignment="1">
      <alignment vertical="center"/>
    </xf>
    <xf numFmtId="180" fontId="0" fillId="0" borderId="0" xfId="0" applyNumberFormat="1" applyFill="1" applyAlignment="1">
      <alignment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报告附表1-7（2011）" xfId="49"/>
    <cellStyle name="常规_报告附表1-7（2011）_人大附表-9-14" xfId="50"/>
    <cellStyle name="常规_Book1" xfId="51"/>
    <cellStyle name="常规_Book3" xfId="52"/>
    <cellStyle name="常规_2010-01-15_171424" xfId="53"/>
    <cellStyle name="常规 2 2" xfId="54"/>
    <cellStyle name="差_复件 省级预算调整方案（草案）5.25(十四次常委会文件五附件）" xfId="55"/>
    <cellStyle name="常规 10" xfId="56"/>
    <cellStyle name="常规 11" xfId="57"/>
    <cellStyle name="常规 13" xfId="58"/>
    <cellStyle name="常规 2" xfId="59"/>
    <cellStyle name="常规 4" xfId="60"/>
    <cellStyle name="常规_09年10月报表--印刷" xfId="61"/>
    <cellStyle name="好_复件 省级预算调整方案（草案）5.25(十四次常委会文件五附件）" xfId="62"/>
    <cellStyle name="常规 2 15" xfId="6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6.xml"/><Relationship Id="rId8" Type="http://schemas.openxmlformats.org/officeDocument/2006/relationships/externalLink" Target="externalLinks/externalLink5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9" Type="http://schemas.openxmlformats.org/officeDocument/2006/relationships/styles" Target="styles.xml"/><Relationship Id="rId38" Type="http://schemas.openxmlformats.org/officeDocument/2006/relationships/sharedStrings" Target="sharedStrings.xml"/><Relationship Id="rId37" Type="http://schemas.openxmlformats.org/officeDocument/2006/relationships/theme" Target="theme/theme1.xml"/><Relationship Id="rId36" Type="http://schemas.openxmlformats.org/officeDocument/2006/relationships/externalLink" Target="externalLinks/externalLink33.xml"/><Relationship Id="rId35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31.xml"/><Relationship Id="rId33" Type="http://schemas.openxmlformats.org/officeDocument/2006/relationships/externalLink" Target="externalLinks/externalLink30.xml"/><Relationship Id="rId32" Type="http://schemas.openxmlformats.org/officeDocument/2006/relationships/externalLink" Target="externalLinks/externalLink29.xml"/><Relationship Id="rId31" Type="http://schemas.openxmlformats.org/officeDocument/2006/relationships/externalLink" Target="externalLinks/externalLink28.xml"/><Relationship Id="rId30" Type="http://schemas.openxmlformats.org/officeDocument/2006/relationships/externalLink" Target="externalLinks/externalLink27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6.xml"/><Relationship Id="rId28" Type="http://schemas.openxmlformats.org/officeDocument/2006/relationships/externalLink" Target="externalLinks/externalLink25.xml"/><Relationship Id="rId27" Type="http://schemas.openxmlformats.org/officeDocument/2006/relationships/externalLink" Target="externalLinks/externalLink24.xml"/><Relationship Id="rId26" Type="http://schemas.openxmlformats.org/officeDocument/2006/relationships/externalLink" Target="externalLinks/externalLink23.xml"/><Relationship Id="rId25" Type="http://schemas.openxmlformats.org/officeDocument/2006/relationships/externalLink" Target="externalLinks/externalLink22.xml"/><Relationship Id="rId24" Type="http://schemas.openxmlformats.org/officeDocument/2006/relationships/externalLink" Target="externalLinks/externalLink21.xml"/><Relationship Id="rId23" Type="http://schemas.openxmlformats.org/officeDocument/2006/relationships/externalLink" Target="externalLinks/externalLink20.xml"/><Relationship Id="rId22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8.xml"/><Relationship Id="rId20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6.xml"/><Relationship Id="rId18" Type="http://schemas.openxmlformats.org/officeDocument/2006/relationships/externalLink" Target="externalLinks/externalLink15.xml"/><Relationship Id="rId17" Type="http://schemas.openxmlformats.org/officeDocument/2006/relationships/externalLink" Target="externalLinks/externalLink14.xml"/><Relationship Id="rId16" Type="http://schemas.openxmlformats.org/officeDocument/2006/relationships/externalLink" Target="externalLinks/externalLink13.xml"/><Relationship Id="rId15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11.xml"/><Relationship Id="rId13" Type="http://schemas.openxmlformats.org/officeDocument/2006/relationships/externalLink" Target="externalLinks/externalLink10.xml"/><Relationship Id="rId12" Type="http://schemas.openxmlformats.org/officeDocument/2006/relationships/externalLink" Target="externalLinks/externalLink9.xml"/><Relationship Id="rId11" Type="http://schemas.openxmlformats.org/officeDocument/2006/relationships/externalLink" Target="externalLinks/externalLink8.xml"/><Relationship Id="rId10" Type="http://schemas.openxmlformats.org/officeDocument/2006/relationships/externalLink" Target="externalLinks/externalLink7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nyShare%20(2)\&#39044;&#31639;&#21496;\&#20538;&#21153;&#22788;\0.&#20013;&#36716;\&#19977;&#30465;&#25968;&#25454;%20(2)\&#27743;&#33487;&#12289;&#28246;&#21335;&#12289;&#20113;&#21335;&#25968;&#25454;&#65288;20170830&#65289;&#12304;&#20998;&#39033;&#30446;&#31867;&#22411;&#12305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509;&#25910;&#25991;&#20214;\&#22320;&#26041;&#25919;&#24220;&#34701;&#36164;&#24179;&#21488;&#20844;&#21496;&#20538;&#21153;&#31561;&#24773;&#20917;&#34920;&#65288;&#26032;20170729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9;&#26446;&#23792;\02&#25919;&#24220;&#20538;&#21048;\01.&#19968;&#33324;&#20538;&#21048;\2011&#24180;&#22320;&#26041;&#25919;&#24220;&#20538;&#21048;\&#25353;&#27969;&#31243;\02&#35268;&#27169;&#27979;&#31639;\&#21608;&#23045;\03&#20538;&#21153;&#25253;&#34920;\&#27719;&#24635;\2009\2010&#24180;10&#26376;\2009&#24180;&#20538;&#21153;&#20998;&#26512;&#34920;&#65288;20101026&#25171;&#21360;&#31295;&#65289;\07&#26684;&#24335;\2009&#22522;&#26412;&#24773;&#20917;&#65288;1026&#25171;&#21360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2011&#24180;&#22320;&#26041;&#20538;&#21048;&#39033;&#30446;&#35843;&#25972;&#65288;06.15&#65289;\&#38468;&#20214;1&#65306;&#20538;&#21153;&#39069;&#24230;&#20998;&#37197;&#3492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2010&#21439;&#32423;&#25104;&#26412;&#24046;&#24322;&#31995;&#25968;(09029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&#22522;&#30784;&#25968;&#25454;&#34920;031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08&#26449;&#32423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13.131\&#22320;&#26041;&#22788;&#20027;&#26426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Application%20Data\Microsoft\Excel\2007&#24180;&#22320;&#26041;&#25919;&#24220;&#24615;&#20538;&#21153;&#25253;&#34920;&#27719;&#24635;&#65288;20080708&#65289;&#12304;&#23450;&#31295;&#1230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gdet-server\&#22320;&#26041;&#22788;\05&#22320;&#26041;&#20915;&#31639;\&#20004;&#32423;&#32467;&#31639;\2014&#24180;&#32467;&#31639;\&#20004;&#32423;&#32467;&#31639;&#19982;&#22320;&#26041;&#23545;&#36134;\&#31532;&#19977;&#27425;&#23545;&#36134;\2014&#24180;&#23545;&#36134;&#21333;(20150408&#65289;-&#31532;&#19977;&#27425;&#23545;&#3613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1382;&#24180;&#22269;&#23478;&#20915;&#31639;\1993-2002&#24180;&#22269;&#23478;&#25910;&#20837;&#27604;&#36739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ADMINI~1\LOCALS~1\Temp\Rar$DI00.407\01&#36130;&#25919;&#21381;&#36164;&#26009;\01&#25919;&#24220;&#24615;&#20538;&#21153;\21&#34701;&#36164;&#24179;&#21488;&#31649;&#29702;\05&#23545;&#36134;&#24037;&#20316;\&#21508;&#22320;&#19978;&#25253;\&#20309;&#26126;&#29113;\&#22791;&#26597;&#36164;&#26009;\2010&#24180;&#20538;&#21153;&#25253;&#34920;\&#34701;&#36164;&#24179;&#21488;&#20844;&#21496;&#20538;&#21153;&#28165;&#29702;&#26680;&#23454;&#25253;&#34920;\&#24405;&#20837;&#34920;\9&#26376;20&#26085;&#29256;&#26412;\&#34701;&#36164;&#24179;&#21488;&#20844;&#21496;&#20538;&#21153;&#28165;&#29702;&#26680;&#23454;&#24773;&#20917;&#24405;&#20837;&#34920;&#65288;20100920&#65289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5104;&#26412;&#24046;&#24322;&#31995;&#25968;032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0998;&#32423;&#23454;&#38469;&#25903;&#20986;&#25968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\08&#21160;&#24577;&#26597;&#35810;&#25968;&#25454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sz005933\&#26700;&#38754;\&#28145;&#22323;&#25311;&#25253;&#38134;&#30417;&#20250;&#25919;&#24220;&#24179;&#21488;&#28165;&#29702;&#22522;&#30784;&#3492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SERVER\&#39044;&#31639;&#21496;\&#20849;&#20139;&#25968;&#25454;\&#21382;&#24180;&#20915;&#31639;\1996&#24180;\1996&#24180;&#30465;&#25253;&#20915;&#31639;\2021&#28246;&#21271;&#30465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36164;&#26009;\&#36716;&#31227;&#25903;&#20184;\&#22343;&#34913;&#24615;&#36716;&#31227;&#25903;&#20184;\2010\&#22522;&#30784;&#25968;&#25454;&#34920;031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bugdet-server\&#20307;&#21046;&#31649;&#29702;&#22788;\02&#19968;&#33324;&#36716;&#31227;&#25903;&#20184;\2014&#24180;&#22343;&#34913;&#24615;&#36716;&#31227;&#25903;&#20184;\02-&#21021;&#27493;&#32467;&#26524;\0421\&#24635;&#34920;-&#21152;&#35268;&#27169;&#21152;&#25903;&#20986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ADMINI~1\LOCALS~1\Temp\Rar$DI00.407\01&#36130;&#25919;&#21381;&#36164;&#26009;\01&#25919;&#24220;&#24615;&#20538;&#21153;\21&#34701;&#36164;&#24179;&#21488;&#31649;&#29702;\05&#23545;&#36134;&#24037;&#20316;\&#21508;&#22320;&#19978;&#25253;\&#20998;&#21439;&#21306;&#25910;&#38598;&#34920;&#26684;\03&#25856;&#26525;&#33457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.000\Desktop\&#25105;&#30340;&#20844;&#25991;&#21253;\&#36213;&#21746;&#36132;&#25991;&#20214;&#22841;\&#25253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2320;&#26041;&#22788;&#20027;&#26426;\&#22320;&#26041;&#22788;&#20027;&#26426;\Documents%20and%20Settings\User\&#26700;&#38754;\&#35838;&#39064;\&#26032;&#24314;&#25991;&#20214;&#22841;\&#35838;&#39064;&#34920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ugdet-server\&#20538;&#21153;&#22788;\&#21016;&#20122;&#20255;\7000%20&#27979;&#31639;\&#21496;&#39046;&#23548;&#12304;&#20851;&#20110;7000&#20159;&#20803;&#22312;&#24314;&#39033;&#30446;&#21518;&#32493;&#34701;&#36164;&#20538;&#21153;&#36164;&#37329;&#20998;&#37197;&#26377;&#20851;&#38382;&#39064;&#30340;&#35831;&#31034;&#12305;&#65288;20150730&#65289;&#12304;3&#31295;&#65292;&#26681;&#25454;&#38472;&#21496;&#38271;&#24847;&#35265;&#25913;&#65293;&#21016;&#22635;&#25968;&#12305;\2015&#24180;&#22312;&#24314;&#39033;&#30446;&#21450;&#26842;&#25143;&#21306;&#25913;&#36896;&#34920;\00%20&#27719;&#24635;&#34920;\06%20&#36797;&#23425;&#30465;\&#36797;&#23425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28.2.15\&#21508;&#22320;&#39044;&#31639;\&#36130;&#25919;&#20379;&#20859;&#20154;&#21592;&#20449;&#24687;&#34920;\&#25945;&#32946;\&#27896;&#27700;&#22235;&#20013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udgetserver\&#39044;&#31639;&#21496;\BY\YS3\97&#20915;&#31639;&#21306;&#21439;&#26368;&#21518;&#27719;&#2463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er\&#26700;&#38754;\&#35838;&#39064;\&#26032;&#24314;&#25991;&#20214;&#22841;\&#35838;&#39064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Application%20Data\Microsoft\Excel\&#19977;&#26041;&#23545;&#36134;&#21333;%20(version%20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&#39134;&#31179;\&#26446;&#24378;&#65288;&#20538;&#21153;&#21150;&#65289;(10.10.248.7)\2019-11-08%2022_46_18\04-&#22269;&#21153;&#38498;&#19987;&#39033;&#35843;&#30740;\201709090%20&#22320;&#26041;&#19978;&#25253;&#38544;&#24615;&#20538;&#21153;&#25237;&#21521;&#24773;&#20917;&#65288;&#27743;&#33487;&#12289;&#28246;&#21335;&#12289;&#20113;&#21335;&#12289;&#20869;&#33945;&#21476;&#12289;&#40657;&#40857;&#27743;&#25968;&#25454;&#65289;&#12304;&#20998;&#39033;&#30446;&#31867;&#22411;&#12305;\&#34917;&#20805;&#39033;&#30446;&#31867;&#22411;\2017&#24180;\&#25919;&#24220;&#24615;&#20538;&#21153;\20170829%20%20&#21452;&#23792;&#38544;&#24615;&#20538;&#21153;&#32479;&#35745;&#22871;&#34920;--&#34917;&#39033;&#30446;&#31867;&#22411;\&#21508;&#21333;&#20301;&#19978;&#25253;\&#22478;&#24314;&#25237;%20%20&#21452;%20&#23792;&#38544;&#24615;&#20538;&#21153;&#32479;&#35745;&#22871;&#34920;--&#34917;&#39033;&#30446;&#31867;&#2241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384;&#26723;&#25991;&#20214;\04-&#22269;&#21153;&#38498;&#19987;&#39033;&#35843;&#30740;\05%205&#30465;&#19978;&#25253;&#25968;&#25454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下拉选项"/>
      <sheetName val="Sheet2"/>
      <sheetName val="mmm"/>
      <sheetName val="基础编码"/>
      <sheetName val="2017年区划"/>
      <sheetName val="公路里程"/>
      <sheetName val="投入"/>
      <sheetName val="市县名单"/>
      <sheetName val="PKx"/>
      <sheetName val="下拉选"/>
      <sheetName val="2009"/>
      <sheetName val="附件2项目领域"/>
      <sheetName val="L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项目类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Sheet1"/>
      <sheetName val="总表"/>
      <sheetName val="有效性列表"/>
      <sheetName val="区划对应表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经费权重"/>
      <sheetName val="L24"/>
      <sheetName val="项目类型"/>
      <sheetName val="四月份月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分县数据"/>
      <sheetName val="C01-1"/>
      <sheetName val="有效性列表"/>
      <sheetName val="XL4Poppy"/>
      <sheetName val="项目类型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9"/>
      <sheetName val="第6行"/>
      <sheetName val="动态分析报表"/>
      <sheetName val="C01-1"/>
      <sheetName val="公路里程"/>
      <sheetName val="参数表"/>
      <sheetName val="差异系数"/>
      <sheetName val="data"/>
      <sheetName val="中央"/>
      <sheetName val="01北京市"/>
      <sheetName val="经费权重"/>
      <sheetName val="四月份月报"/>
      <sheetName val="Sheet1"/>
      <sheetName val="P1012001"/>
      <sheetName val="PKx"/>
      <sheetName val="项目类型"/>
      <sheetName val="基础编码"/>
      <sheetName val="区划对应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下拉选项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  <sheetName val="有效性列表"/>
      <sheetName val="国家"/>
      <sheetName val="P1012001"/>
      <sheetName val="C01-1"/>
      <sheetName val="01北京市"/>
      <sheetName val="下拉选项"/>
      <sheetName val="人民银行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"/>
      <sheetName val="P1012001"/>
      <sheetName val="13 铁路配件"/>
      <sheetName val="KKKKKKKK"/>
      <sheetName val="C01-1"/>
      <sheetName val="_x005f_x0000__x005f_x0000__x005f_x0000__x005f_x0000__x0"/>
      <sheetName val="L24"/>
      <sheetName val="Mp-team 1"/>
      <sheetName val="_x005f_x005f_x005f_x0000__x005f_x005f_x005f_x0000__x005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差异系数"/>
      <sheetName val="data"/>
      <sheetName val="投入"/>
      <sheetName val="L24"/>
      <sheetName val="附件2项目领域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  <sheetName val="下拉选项"/>
      <sheetName val="中央"/>
      <sheetName val="公路里程"/>
      <sheetName val="2007"/>
      <sheetName val="参数表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市县名单"/>
      <sheetName val="2009"/>
      <sheetName val="1-4余额表"/>
      <sheetName val="项目类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  <sheetName val="中央"/>
      <sheetName val="DB"/>
      <sheetName val="差异系数"/>
      <sheetName val="data"/>
      <sheetName val="基础数据"/>
      <sheetName val="参数表"/>
      <sheetName val="下拉选项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  <sheetName val="下拉选项"/>
      <sheetName val="人民银行"/>
      <sheetName val="项目类型"/>
      <sheetName val="公路里程"/>
      <sheetName val="差异系数"/>
      <sheetName val="data"/>
      <sheetName val="总表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基础编码"/>
      <sheetName val="1-4余额表"/>
      <sheetName val="C01-1"/>
      <sheetName val="有效性列表"/>
      <sheetName val="区划对应表"/>
      <sheetName val="2007"/>
      <sheetName val="01北京市"/>
      <sheetName val="经费权重"/>
      <sheetName val="公路里程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  <sheetName val="人员支出"/>
      <sheetName val="农业人口"/>
      <sheetName val="#REF!"/>
      <sheetName val="村级支出"/>
      <sheetName val="_x005f_x0000__x005f"/>
      <sheetName val="_x005f_x005f_"/>
      <sheetName val="Sheet44"/>
      <sheetName val="差异系数"/>
      <sheetName val="data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1-4余额表"/>
      <sheetName val="L24"/>
      <sheetName val="差异系数"/>
      <sheetName val="data"/>
      <sheetName val="有效性列表"/>
      <sheetName val="公路里程"/>
      <sheetName val="01北京市"/>
      <sheetName val="四月份月报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P1012001"/>
      <sheetName val="L24"/>
      <sheetName val="有效性列表"/>
      <sheetName val="区划对应表"/>
      <sheetName val="基础数据"/>
      <sheetName val="中央"/>
      <sheetName val="2007"/>
      <sheetName val="C01-1"/>
      <sheetName val="国家"/>
      <sheetName val="Sheet1"/>
      <sheetName val="参数表"/>
      <sheetName val="四月份月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2009"/>
      <sheetName val="项目类型"/>
      <sheetName val="经费权重"/>
      <sheetName val="基础数据"/>
      <sheetName val="四月份月报"/>
      <sheetName val="DB"/>
      <sheetName val="C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  <sheetName val="????????"/>
      <sheetName val="????_x0"/>
      <sheetName val="_x005f_x005f_x005f_x005f_x005f_x005f_x005f_x005f_x005f_x005f_"/>
      <sheetName val="________"/>
      <sheetName val="_____x0"/>
      <sheetName val="公检法司编制"/>
      <sheetName val="行政编制"/>
      <sheetName val="农业人口"/>
      <sheetName val="_x005f_x0000__x005f_x0000__x005"/>
      <sheetName val="_x005f_x005f_x005f_x0000__x005f"/>
      <sheetName val="_x005f_x005f_x005f_x005f_"/>
      <sheetName val="_x005f_x0000__x005f"/>
      <sheetName val="_x005f_x005f_"/>
      <sheetName val="_x005f_x005f_x005f_x005f_x005f_x005f_x005f_x005f_"/>
      <sheetName val="经费权重"/>
      <sheetName val="Sheet27"/>
      <sheetName val="2007"/>
      <sheetName val="01北京市"/>
      <sheetName val="基础数据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  <sheetName val="L24"/>
      <sheetName val="1-4余额表"/>
      <sheetName val="01北京市"/>
      <sheetName val="附件2项目领域"/>
      <sheetName val="有效性列表"/>
      <sheetName val="区划对应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有效性列表"/>
      <sheetName val="总表"/>
      <sheetName val="01北京市"/>
      <sheetName val="分县数据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区划对应表"/>
      <sheetName val="国家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5f_x0000__x005f"/>
      <sheetName val="有效性列表"/>
      <sheetName val="_x005f_x005f_x005f_x005f_x005F"/>
      <sheetName val="_x005f_x005f_x005f_x005f_x005f_x005f_x005f_x005f_x005F"/>
      <sheetName val="Sheet29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国家"/>
      <sheetName val="2009"/>
      <sheetName val="P1012001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附件2项目领域"/>
      <sheetName val="01北京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下拉选项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人民银行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区划对应表"/>
      <sheetName val="1-4余额表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中小学生"/>
      <sheetName val="经费权重"/>
      <sheetName val="结余结转"/>
      <sheetName val="L24"/>
      <sheetName val="Mp-team 1"/>
      <sheetName val="项目类型"/>
      <sheetName val="Sheet2"/>
      <sheetName val="参数表"/>
      <sheetName val="附件2项目领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  <sheetName val="Mp-team 1"/>
      <sheetName val="P10120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showZeros="0" zoomScaleSheetLayoutView="70" workbookViewId="0">
      <selection activeCell="E24" sqref="E24"/>
    </sheetView>
  </sheetViews>
  <sheetFormatPr defaultColWidth="9" defaultRowHeight="18.75"/>
  <cols>
    <col min="1" max="1" width="36" style="15" customWidth="1"/>
    <col min="2" max="4" width="10.625" style="15" customWidth="1"/>
    <col min="5" max="5" width="30.625" style="18" customWidth="1"/>
    <col min="6" max="8" width="10.625" style="15" customWidth="1"/>
    <col min="9" max="16384" width="9" style="15"/>
  </cols>
  <sheetData>
    <row r="1" ht="16.5" customHeight="1" spans="1:8">
      <c r="A1" s="16" t="s">
        <v>0</v>
      </c>
    </row>
    <row r="2" s="45" customFormat="1" ht="23.25" customHeight="1" spans="1:8">
      <c r="A2" s="17" t="s">
        <v>1</v>
      </c>
      <c r="B2" s="17"/>
      <c r="C2" s="17"/>
      <c r="D2" s="17"/>
      <c r="E2" s="17"/>
      <c r="F2" s="17"/>
      <c r="G2" s="17"/>
      <c r="H2" s="17"/>
    </row>
    <row r="3" ht="15.75" customHeight="1" spans="1:8">
      <c r="A3" s="18"/>
      <c r="B3" s="18"/>
      <c r="C3" s="18"/>
      <c r="D3" s="18"/>
      <c r="F3" s="18"/>
      <c r="G3" s="18"/>
      <c r="H3" s="46" t="s">
        <v>2</v>
      </c>
    </row>
    <row r="4" ht="15" customHeight="1" spans="1:8">
      <c r="A4" s="20" t="s">
        <v>3</v>
      </c>
      <c r="B4" s="21"/>
      <c r="C4" s="21"/>
      <c r="D4" s="22"/>
      <c r="E4" s="20" t="s">
        <v>4</v>
      </c>
      <c r="F4" s="21"/>
      <c r="G4" s="21"/>
      <c r="H4" s="22"/>
    </row>
    <row r="5" ht="15" customHeight="1" spans="1:8">
      <c r="A5" s="23" t="s">
        <v>5</v>
      </c>
      <c r="B5" s="24" t="s">
        <v>6</v>
      </c>
      <c r="C5" s="24" t="s">
        <v>7</v>
      </c>
      <c r="D5" s="23" t="s">
        <v>8</v>
      </c>
      <c r="E5" s="25" t="s">
        <v>5</v>
      </c>
      <c r="F5" s="24" t="s">
        <v>6</v>
      </c>
      <c r="G5" s="24" t="s">
        <v>7</v>
      </c>
      <c r="H5" s="23" t="s">
        <v>8</v>
      </c>
    </row>
    <row r="6" s="14" customFormat="1" ht="15" customHeight="1" spans="1:8">
      <c r="A6" s="41" t="s">
        <v>9</v>
      </c>
      <c r="B6" s="47">
        <f>SUM(B7:B22)</f>
        <v>45430</v>
      </c>
      <c r="C6" s="48">
        <f>SUM(C7:C22)</f>
        <v>0</v>
      </c>
      <c r="D6" s="47">
        <f>SUM(D7:D22)</f>
        <v>45430</v>
      </c>
      <c r="E6" s="49" t="s">
        <v>10</v>
      </c>
      <c r="F6" s="50">
        <v>12912</v>
      </c>
      <c r="G6" s="51"/>
      <c r="H6" s="50">
        <f>F6+G6</f>
        <v>12912</v>
      </c>
    </row>
    <row r="7" s="14" customFormat="1" ht="15" customHeight="1" spans="1:8">
      <c r="A7" s="52" t="s">
        <v>11</v>
      </c>
      <c r="B7" s="53">
        <v>23630</v>
      </c>
      <c r="C7" s="54"/>
      <c r="D7" s="53">
        <f>B7+C7</f>
        <v>23630</v>
      </c>
      <c r="E7" s="49" t="s">
        <v>12</v>
      </c>
      <c r="F7" s="50">
        <v>97</v>
      </c>
      <c r="G7" s="51"/>
      <c r="H7" s="50">
        <f t="shared" ref="H7:H30" si="0">F7+G7</f>
        <v>97</v>
      </c>
    </row>
    <row r="8" s="14" customFormat="1" ht="15" customHeight="1" spans="1:8">
      <c r="A8" s="52" t="s">
        <v>13</v>
      </c>
      <c r="B8" s="53">
        <v>2729</v>
      </c>
      <c r="C8" s="54"/>
      <c r="D8" s="53">
        <f t="shared" ref="D8:D22" si="1">B8+C8</f>
        <v>2729</v>
      </c>
      <c r="E8" s="49" t="s">
        <v>14</v>
      </c>
      <c r="F8" s="50">
        <v>7155</v>
      </c>
      <c r="G8" s="51"/>
      <c r="H8" s="50">
        <f t="shared" si="0"/>
        <v>7155</v>
      </c>
    </row>
    <row r="9" s="14" customFormat="1" ht="15" customHeight="1" spans="1:8">
      <c r="A9" s="52" t="s">
        <v>15</v>
      </c>
      <c r="B9" s="53">
        <v>1556</v>
      </c>
      <c r="C9" s="54"/>
      <c r="D9" s="53">
        <f t="shared" si="1"/>
        <v>1556</v>
      </c>
      <c r="E9" s="49" t="s">
        <v>16</v>
      </c>
      <c r="F9" s="50">
        <v>95960</v>
      </c>
      <c r="G9" s="51"/>
      <c r="H9" s="50">
        <f t="shared" si="0"/>
        <v>95960</v>
      </c>
    </row>
    <row r="10" s="14" customFormat="1" ht="15" customHeight="1" spans="1:8">
      <c r="A10" s="52" t="s">
        <v>17</v>
      </c>
      <c r="B10" s="53">
        <v>1308</v>
      </c>
      <c r="C10" s="54"/>
      <c r="D10" s="53">
        <f t="shared" si="1"/>
        <v>1308</v>
      </c>
      <c r="E10" s="49" t="s">
        <v>18</v>
      </c>
      <c r="F10" s="50">
        <v>3743</v>
      </c>
      <c r="G10" s="51"/>
      <c r="H10" s="50">
        <f t="shared" si="0"/>
        <v>3743</v>
      </c>
    </row>
    <row r="11" s="14" customFormat="1" ht="15" customHeight="1" spans="1:8">
      <c r="A11" s="52" t="s">
        <v>19</v>
      </c>
      <c r="B11" s="53">
        <v>2192</v>
      </c>
      <c r="C11" s="54"/>
      <c r="D11" s="53">
        <f t="shared" si="1"/>
        <v>2192</v>
      </c>
      <c r="E11" s="49" t="s">
        <v>20</v>
      </c>
      <c r="F11" s="50">
        <v>2307</v>
      </c>
      <c r="G11" s="51"/>
      <c r="H11" s="50">
        <f t="shared" si="0"/>
        <v>2307</v>
      </c>
    </row>
    <row r="12" s="14" customFormat="1" ht="15" customHeight="1" spans="1:8">
      <c r="A12" s="52" t="s">
        <v>21</v>
      </c>
      <c r="B12" s="53">
        <v>882</v>
      </c>
      <c r="C12" s="54"/>
      <c r="D12" s="53">
        <f t="shared" si="1"/>
        <v>882</v>
      </c>
      <c r="E12" s="49" t="s">
        <v>22</v>
      </c>
      <c r="F12" s="50">
        <v>53744</v>
      </c>
      <c r="G12" s="51"/>
      <c r="H12" s="50">
        <f t="shared" si="0"/>
        <v>53744</v>
      </c>
    </row>
    <row r="13" s="14" customFormat="1" ht="15" customHeight="1" spans="1:8">
      <c r="A13" s="52" t="s">
        <v>23</v>
      </c>
      <c r="B13" s="53">
        <v>743</v>
      </c>
      <c r="C13" s="55"/>
      <c r="D13" s="53">
        <f t="shared" si="1"/>
        <v>743</v>
      </c>
      <c r="E13" s="49" t="s">
        <v>24</v>
      </c>
      <c r="F13" s="50">
        <v>30991</v>
      </c>
      <c r="G13" s="51"/>
      <c r="H13" s="50">
        <f t="shared" si="0"/>
        <v>30991</v>
      </c>
    </row>
    <row r="14" s="14" customFormat="1" ht="15" customHeight="1" spans="1:8">
      <c r="A14" s="52" t="s">
        <v>25</v>
      </c>
      <c r="B14" s="53">
        <v>1228</v>
      </c>
      <c r="C14" s="55"/>
      <c r="D14" s="53">
        <f t="shared" si="1"/>
        <v>1228</v>
      </c>
      <c r="E14" s="49" t="s">
        <v>26</v>
      </c>
      <c r="F14" s="50">
        <v>1646</v>
      </c>
      <c r="G14" s="51"/>
      <c r="H14" s="50">
        <f t="shared" si="0"/>
        <v>1646</v>
      </c>
    </row>
    <row r="15" s="14" customFormat="1" ht="15" customHeight="1" spans="1:8">
      <c r="A15" s="52" t="s">
        <v>27</v>
      </c>
      <c r="B15" s="53">
        <v>1900</v>
      </c>
      <c r="C15" s="54"/>
      <c r="D15" s="53">
        <f t="shared" si="1"/>
        <v>1900</v>
      </c>
      <c r="E15" s="49" t="s">
        <v>28</v>
      </c>
      <c r="F15" s="50">
        <v>6834</v>
      </c>
      <c r="G15" s="51"/>
      <c r="H15" s="50">
        <f t="shared" si="0"/>
        <v>6834</v>
      </c>
    </row>
    <row r="16" s="14" customFormat="1" ht="15" customHeight="1" spans="1:8">
      <c r="A16" s="52" t="s">
        <v>29</v>
      </c>
      <c r="B16" s="53">
        <v>1958</v>
      </c>
      <c r="C16" s="54"/>
      <c r="D16" s="53">
        <f t="shared" si="1"/>
        <v>1958</v>
      </c>
      <c r="E16" s="49" t="s">
        <v>30</v>
      </c>
      <c r="F16" s="50">
        <v>37608</v>
      </c>
      <c r="G16" s="51">
        <v>50</v>
      </c>
      <c r="H16" s="50">
        <f t="shared" si="0"/>
        <v>37658</v>
      </c>
    </row>
    <row r="17" s="14" customFormat="1" ht="15" customHeight="1" spans="1:8">
      <c r="A17" s="52" t="s">
        <v>31</v>
      </c>
      <c r="B17" s="53">
        <v>5123</v>
      </c>
      <c r="C17" s="54"/>
      <c r="D17" s="53">
        <f t="shared" si="1"/>
        <v>5123</v>
      </c>
      <c r="E17" s="49" t="s">
        <v>32</v>
      </c>
      <c r="F17" s="50">
        <v>12441</v>
      </c>
      <c r="G17" s="51"/>
      <c r="H17" s="50">
        <f t="shared" si="0"/>
        <v>12441</v>
      </c>
    </row>
    <row r="18" s="14" customFormat="1" ht="15" customHeight="1" spans="1:8">
      <c r="A18" s="41" t="s">
        <v>33</v>
      </c>
      <c r="B18" s="41"/>
      <c r="C18" s="55"/>
      <c r="D18" s="53">
        <f t="shared" si="1"/>
        <v>0</v>
      </c>
      <c r="E18" s="49" t="s">
        <v>34</v>
      </c>
      <c r="F18" s="50">
        <v>3565</v>
      </c>
      <c r="G18" s="51"/>
      <c r="H18" s="50">
        <f t="shared" si="0"/>
        <v>3565</v>
      </c>
    </row>
    <row r="19" s="14" customFormat="1" ht="15" customHeight="1" spans="1:8">
      <c r="A19" s="52" t="s">
        <v>35</v>
      </c>
      <c r="B19" s="53">
        <v>181</v>
      </c>
      <c r="C19" s="55"/>
      <c r="D19" s="53">
        <f t="shared" si="1"/>
        <v>181</v>
      </c>
      <c r="E19" s="49" t="s">
        <v>36</v>
      </c>
      <c r="F19" s="50">
        <v>545</v>
      </c>
      <c r="G19" s="51"/>
      <c r="H19" s="50">
        <f t="shared" si="0"/>
        <v>545</v>
      </c>
    </row>
    <row r="20" s="14" customFormat="1" ht="15" customHeight="1" spans="1:8">
      <c r="A20" s="52" t="s">
        <v>37</v>
      </c>
      <c r="B20" s="53">
        <v>2000</v>
      </c>
      <c r="C20" s="55"/>
      <c r="D20" s="53">
        <f t="shared" si="1"/>
        <v>2000</v>
      </c>
      <c r="E20" s="49" t="s">
        <v>38</v>
      </c>
      <c r="F20" s="50"/>
      <c r="G20" s="51"/>
      <c r="H20" s="50">
        <f t="shared" si="0"/>
        <v>0</v>
      </c>
    </row>
    <row r="21" s="14" customFormat="1" ht="15" customHeight="1" spans="1:8">
      <c r="A21" s="52"/>
      <c r="B21" s="53"/>
      <c r="C21" s="55"/>
      <c r="D21" s="53">
        <f t="shared" si="1"/>
        <v>0</v>
      </c>
      <c r="E21" s="49" t="s">
        <v>39</v>
      </c>
      <c r="F21" s="50">
        <v>30</v>
      </c>
      <c r="G21" s="51"/>
      <c r="H21" s="50">
        <f t="shared" si="0"/>
        <v>30</v>
      </c>
    </row>
    <row r="22" s="14" customFormat="1" ht="15" customHeight="1" spans="1:8">
      <c r="A22" s="52"/>
      <c r="B22" s="56"/>
      <c r="C22" s="28"/>
      <c r="D22" s="53">
        <f t="shared" si="1"/>
        <v>0</v>
      </c>
      <c r="E22" s="49" t="s">
        <v>40</v>
      </c>
      <c r="F22" s="50">
        <v>5321</v>
      </c>
      <c r="G22" s="51"/>
      <c r="H22" s="50">
        <f t="shared" si="0"/>
        <v>5321</v>
      </c>
    </row>
    <row r="23" s="14" customFormat="1" ht="15" customHeight="1" spans="1:8">
      <c r="A23" s="41" t="s">
        <v>41</v>
      </c>
      <c r="B23" s="47">
        <f>SUM(B24:B30)</f>
        <v>27840</v>
      </c>
      <c r="C23" s="48">
        <f>SUM(C24:C30)</f>
        <v>0</v>
      </c>
      <c r="D23" s="47">
        <f>SUM(D24:D30)</f>
        <v>27840</v>
      </c>
      <c r="E23" s="49" t="s">
        <v>42</v>
      </c>
      <c r="F23" s="50">
        <v>3655</v>
      </c>
      <c r="G23" s="51"/>
      <c r="H23" s="50">
        <f t="shared" si="0"/>
        <v>3655</v>
      </c>
    </row>
    <row r="24" s="14" customFormat="1" ht="15" customHeight="1" spans="1:8">
      <c r="A24" s="52" t="s">
        <v>43</v>
      </c>
      <c r="B24" s="53">
        <v>2739</v>
      </c>
      <c r="C24" s="54"/>
      <c r="D24" s="55">
        <f>B24+C24</f>
        <v>2739</v>
      </c>
      <c r="E24" s="49" t="s">
        <v>44</v>
      </c>
      <c r="F24" s="50">
        <v>1677</v>
      </c>
      <c r="G24" s="51"/>
      <c r="H24" s="50">
        <f t="shared" si="0"/>
        <v>1677</v>
      </c>
    </row>
    <row r="25" s="14" customFormat="1" ht="15" customHeight="1" spans="1:8">
      <c r="A25" s="52" t="s">
        <v>45</v>
      </c>
      <c r="B25" s="53">
        <v>1712</v>
      </c>
      <c r="C25" s="54"/>
      <c r="D25" s="55">
        <f t="shared" ref="D25:D30" si="2">B25+C25</f>
        <v>1712</v>
      </c>
      <c r="E25" s="49" t="s">
        <v>46</v>
      </c>
      <c r="F25" s="50">
        <v>2194</v>
      </c>
      <c r="G25" s="51"/>
      <c r="H25" s="50">
        <f t="shared" si="0"/>
        <v>2194</v>
      </c>
    </row>
    <row r="26" s="14" customFormat="1" ht="15" customHeight="1" spans="1:8">
      <c r="A26" s="52" t="s">
        <v>47</v>
      </c>
      <c r="B26" s="53">
        <v>6616</v>
      </c>
      <c r="C26" s="54"/>
      <c r="D26" s="55">
        <f t="shared" si="2"/>
        <v>6616</v>
      </c>
      <c r="E26" s="49" t="s">
        <v>48</v>
      </c>
      <c r="F26" s="50">
        <v>3700</v>
      </c>
      <c r="G26" s="51"/>
      <c r="H26" s="50">
        <f t="shared" si="0"/>
        <v>3700</v>
      </c>
    </row>
    <row r="27" s="14" customFormat="1" ht="15" customHeight="1" spans="1:8">
      <c r="A27" s="52" t="s">
        <v>49</v>
      </c>
      <c r="B27" s="53">
        <v>15862</v>
      </c>
      <c r="C27" s="54"/>
      <c r="D27" s="55">
        <f t="shared" si="2"/>
        <v>15862</v>
      </c>
      <c r="E27" s="49" t="s">
        <v>50</v>
      </c>
      <c r="F27" s="50">
        <v>2</v>
      </c>
      <c r="G27" s="41"/>
      <c r="H27" s="50">
        <f t="shared" si="0"/>
        <v>2</v>
      </c>
    </row>
    <row r="28" s="14" customFormat="1" ht="15" customHeight="1" spans="1:8">
      <c r="A28" s="41" t="s">
        <v>51</v>
      </c>
      <c r="B28" s="57">
        <v>905</v>
      </c>
      <c r="C28" s="54"/>
      <c r="D28" s="55">
        <f t="shared" si="2"/>
        <v>905</v>
      </c>
      <c r="E28" s="41" t="s">
        <v>52</v>
      </c>
      <c r="F28" s="41">
        <v>1544</v>
      </c>
      <c r="G28" s="41"/>
      <c r="H28" s="50">
        <f t="shared" si="0"/>
        <v>1544</v>
      </c>
    </row>
    <row r="29" s="14" customFormat="1" ht="15" customHeight="1" spans="1:8">
      <c r="A29" s="41" t="s">
        <v>53</v>
      </c>
      <c r="B29" s="57"/>
      <c r="C29" s="54"/>
      <c r="D29" s="55">
        <f t="shared" si="2"/>
        <v>0</v>
      </c>
      <c r="E29" s="41"/>
      <c r="F29" s="41"/>
      <c r="G29" s="41"/>
      <c r="H29" s="50">
        <f t="shared" si="0"/>
        <v>0</v>
      </c>
    </row>
    <row r="30" s="14" customFormat="1" ht="15" customHeight="1" spans="1:8">
      <c r="A30" s="52" t="s">
        <v>54</v>
      </c>
      <c r="B30" s="53">
        <v>6</v>
      </c>
      <c r="C30" s="54"/>
      <c r="D30" s="55">
        <f t="shared" si="2"/>
        <v>6</v>
      </c>
      <c r="E30" s="49" t="s">
        <v>55</v>
      </c>
      <c r="F30" s="41"/>
      <c r="G30" s="41"/>
      <c r="H30" s="50">
        <f t="shared" si="0"/>
        <v>0</v>
      </c>
    </row>
    <row r="31" s="14" customFormat="1" ht="15" customHeight="1" spans="1:8">
      <c r="A31" s="58" t="s">
        <v>56</v>
      </c>
      <c r="B31" s="36">
        <f>B6+B23</f>
        <v>73270</v>
      </c>
      <c r="C31" s="37">
        <f>C6+C23</f>
        <v>0</v>
      </c>
      <c r="D31" s="36">
        <f>D6+D23</f>
        <v>73270</v>
      </c>
      <c r="E31" s="58" t="s">
        <v>57</v>
      </c>
      <c r="F31" s="59">
        <f>SUM(F6:F30)</f>
        <v>287671</v>
      </c>
      <c r="G31" s="60">
        <f>SUM(G6:G30)</f>
        <v>50</v>
      </c>
      <c r="H31" s="59">
        <f>SUM(H6:H30)</f>
        <v>287721</v>
      </c>
    </row>
    <row r="32" s="14" customFormat="1" ht="15" customHeight="1" spans="1:8">
      <c r="A32" s="42" t="s">
        <v>58</v>
      </c>
      <c r="B32" s="40">
        <v>242612</v>
      </c>
      <c r="C32" s="61"/>
      <c r="D32" s="40">
        <f>B32+C32</f>
        <v>242612</v>
      </c>
      <c r="E32" s="42" t="s">
        <v>59</v>
      </c>
      <c r="F32" s="40">
        <v>25000</v>
      </c>
      <c r="G32" s="61"/>
      <c r="H32" s="61">
        <f>F32+G32</f>
        <v>25000</v>
      </c>
    </row>
    <row r="33" s="14" customFormat="1" ht="15" customHeight="1" spans="1:9">
      <c r="A33" s="42" t="s">
        <v>60</v>
      </c>
      <c r="B33" s="40"/>
      <c r="C33" s="39">
        <v>27950</v>
      </c>
      <c r="D33" s="40">
        <f>B33+C33</f>
        <v>27950</v>
      </c>
      <c r="E33" s="42" t="s">
        <v>61</v>
      </c>
      <c r="F33" s="40">
        <v>3211</v>
      </c>
      <c r="G33" s="27">
        <v>27900</v>
      </c>
      <c r="H33" s="61">
        <f>F33+G33</f>
        <v>31111</v>
      </c>
    </row>
    <row r="34" s="14" customFormat="1" ht="15" customHeight="1" spans="1:9">
      <c r="A34" s="42" t="s">
        <v>62</v>
      </c>
      <c r="B34" s="40"/>
      <c r="C34" s="61">
        <v>50</v>
      </c>
      <c r="D34" s="40">
        <f>B34+C34</f>
        <v>50</v>
      </c>
      <c r="E34" s="42" t="s">
        <v>63</v>
      </c>
      <c r="F34" s="40">
        <v>3211</v>
      </c>
      <c r="G34" s="41">
        <v>27900</v>
      </c>
      <c r="H34" s="61">
        <f>F34+G34</f>
        <v>31111</v>
      </c>
    </row>
    <row r="35" s="14" customFormat="1" ht="15" customHeight="1" spans="1:9">
      <c r="A35" s="42" t="s">
        <v>64</v>
      </c>
      <c r="B35" s="40"/>
      <c r="C35" s="39">
        <v>27900</v>
      </c>
      <c r="D35" s="40">
        <f>B35+C35</f>
        <v>27900</v>
      </c>
      <c r="E35" s="42"/>
      <c r="F35" s="40"/>
      <c r="G35" s="27"/>
      <c r="H35" s="61">
        <f>F35+G35</f>
        <v>0</v>
      </c>
    </row>
    <row r="36" s="14" customFormat="1" ht="15" customHeight="1" spans="1:9">
      <c r="A36" s="58" t="s">
        <v>65</v>
      </c>
      <c r="B36" s="62">
        <f>B31+B32+B33</f>
        <v>315882</v>
      </c>
      <c r="C36" s="63">
        <f>C31+C32+C33</f>
        <v>27950</v>
      </c>
      <c r="D36" s="62">
        <f>D31+D32+D33</f>
        <v>343832</v>
      </c>
      <c r="E36" s="58" t="s">
        <v>66</v>
      </c>
      <c r="F36" s="36">
        <f>F31+F32+F33</f>
        <v>315882</v>
      </c>
      <c r="G36" s="36">
        <f>G31+G32+G33</f>
        <v>27950</v>
      </c>
      <c r="H36" s="36">
        <f>H31+H32+H33</f>
        <v>343832</v>
      </c>
    </row>
    <row r="37" s="14" customFormat="1" ht="21" customHeight="1" spans="1:9">
      <c r="E37" s="64"/>
      <c r="F37" s="65"/>
      <c r="G37" s="65"/>
      <c r="H37" s="65"/>
      <c r="I37" s="66"/>
    </row>
  </sheetData>
  <mergeCells count="3">
    <mergeCell ref="A2:H2"/>
    <mergeCell ref="A4:D4"/>
    <mergeCell ref="E4:H4"/>
  </mergeCells>
  <printOptions horizontalCentered="1"/>
  <pageMargins left="0.590551181102362" right="0.590551181102362" top="0.472222222222222" bottom="0.196527777777778" header="0.15748031496063" footer="0.0388888888888889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showZeros="0" zoomScale="93" zoomScaleNormal="93" zoomScaleSheetLayoutView="85" workbookViewId="0">
      <selection activeCell="A2" sqref="A2:H2"/>
    </sheetView>
  </sheetViews>
  <sheetFormatPr defaultColWidth="9" defaultRowHeight="14.25"/>
  <cols>
    <col min="1" max="1" width="29.425" style="15" customWidth="1"/>
    <col min="2" max="2" width="10.25" style="15" customWidth="1"/>
    <col min="3" max="3" width="10.125" style="15" customWidth="1"/>
    <col min="4" max="4" width="9.875" style="15" customWidth="1"/>
    <col min="5" max="5" width="35.75" style="15" customWidth="1"/>
    <col min="6" max="6" width="9.75" style="15" customWidth="1"/>
    <col min="7" max="7" width="9.625" style="15" customWidth="1"/>
    <col min="8" max="8" width="10.25" style="15" customWidth="1"/>
    <col min="9" max="9" width="13.875" style="15" customWidth="1"/>
    <col min="10" max="16384" width="9" style="15"/>
  </cols>
  <sheetData>
    <row r="1" ht="24" customHeight="1" spans="1:9">
      <c r="A1" s="16" t="s">
        <v>67</v>
      </c>
    </row>
    <row r="2" ht="29" customHeight="1" spans="1:9">
      <c r="A2" s="17" t="s">
        <v>68</v>
      </c>
      <c r="B2" s="17"/>
      <c r="C2" s="17"/>
      <c r="D2" s="17"/>
      <c r="E2" s="17"/>
      <c r="F2" s="17"/>
      <c r="G2" s="17"/>
      <c r="H2" s="17"/>
    </row>
    <row r="3" ht="19.5" customHeight="1" spans="1:9">
      <c r="A3" s="18"/>
      <c r="B3" s="18"/>
      <c r="C3" s="18"/>
      <c r="D3" s="18"/>
      <c r="E3" s="18"/>
      <c r="F3" s="18"/>
      <c r="G3" s="18"/>
      <c r="H3" s="19" t="s">
        <v>2</v>
      </c>
    </row>
    <row r="4" ht="29.1" customHeight="1" spans="1:9">
      <c r="A4" s="20" t="s">
        <v>3</v>
      </c>
      <c r="B4" s="21"/>
      <c r="C4" s="21"/>
      <c r="D4" s="22"/>
      <c r="E4" s="20" t="s">
        <v>4</v>
      </c>
      <c r="F4" s="21"/>
      <c r="G4" s="21"/>
      <c r="H4" s="22"/>
    </row>
    <row r="5" ht="29.1" customHeight="1" spans="1:9">
      <c r="A5" s="23" t="s">
        <v>5</v>
      </c>
      <c r="B5" s="24" t="s">
        <v>6</v>
      </c>
      <c r="C5" s="24" t="s">
        <v>7</v>
      </c>
      <c r="D5" s="23" t="s">
        <v>8</v>
      </c>
      <c r="E5" s="25" t="s">
        <v>5</v>
      </c>
      <c r="F5" s="24" t="s">
        <v>6</v>
      </c>
      <c r="G5" s="24" t="s">
        <v>7</v>
      </c>
      <c r="H5" s="23" t="s">
        <v>8</v>
      </c>
    </row>
    <row r="6" ht="27.75" customHeight="1" spans="1:9">
      <c r="A6" s="26" t="s">
        <v>69</v>
      </c>
      <c r="B6" s="27">
        <v>30000</v>
      </c>
      <c r="C6" s="28"/>
      <c r="D6" s="27">
        <f>B6+C6</f>
        <v>30000</v>
      </c>
      <c r="E6" s="29" t="s">
        <v>70</v>
      </c>
      <c r="F6" s="27">
        <v>3</v>
      </c>
      <c r="G6" s="27"/>
      <c r="H6" s="27">
        <f>F6+G6</f>
        <v>3</v>
      </c>
      <c r="I6" s="30"/>
    </row>
    <row r="7" ht="27.75" customHeight="1" spans="1:9">
      <c r="A7" s="26" t="s">
        <v>71</v>
      </c>
      <c r="B7" s="27">
        <v>2500</v>
      </c>
      <c r="C7" s="28"/>
      <c r="D7" s="27">
        <f>B7+C7</f>
        <v>2500</v>
      </c>
      <c r="E7" s="29" t="s">
        <v>72</v>
      </c>
      <c r="F7" s="27">
        <v>12327</v>
      </c>
      <c r="G7" s="27">
        <v>22900</v>
      </c>
      <c r="H7" s="27">
        <f>F7+G7</f>
        <v>35227</v>
      </c>
      <c r="I7" s="30"/>
    </row>
    <row r="8" ht="27.75" customHeight="1" spans="1:9">
      <c r="A8" s="26" t="s">
        <v>73</v>
      </c>
      <c r="B8" s="27">
        <v>800</v>
      </c>
      <c r="C8" s="28"/>
      <c r="D8" s="27">
        <f>B8+C8</f>
        <v>800</v>
      </c>
      <c r="E8" s="29" t="s">
        <v>74</v>
      </c>
      <c r="F8" s="27">
        <v>869</v>
      </c>
      <c r="G8" s="27"/>
      <c r="H8" s="27">
        <f>F8+G8</f>
        <v>869</v>
      </c>
      <c r="I8" s="30"/>
    </row>
    <row r="9" ht="27.75" customHeight="1" spans="1:9">
      <c r="A9" s="31" t="s">
        <v>75</v>
      </c>
      <c r="B9" s="32"/>
      <c r="C9" s="33"/>
      <c r="D9" s="27">
        <f>B9+C9</f>
        <v>0</v>
      </c>
      <c r="E9" s="34" t="s">
        <v>76</v>
      </c>
      <c r="F9" s="27">
        <v>19860</v>
      </c>
      <c r="G9" s="27"/>
      <c r="H9" s="27">
        <f>F9+G9</f>
        <v>19860</v>
      </c>
      <c r="I9" s="30"/>
    </row>
    <row r="10" ht="27.75" customHeight="1" spans="1:9">
      <c r="A10" s="31"/>
      <c r="B10" s="32"/>
      <c r="C10" s="33"/>
      <c r="D10" s="27"/>
      <c r="E10" s="34" t="s">
        <v>52</v>
      </c>
      <c r="F10" s="35">
        <v>2</v>
      </c>
      <c r="G10" s="35">
        <v>35100</v>
      </c>
      <c r="H10" s="27">
        <f>F10+G10</f>
        <v>35102</v>
      </c>
      <c r="I10" s="30"/>
    </row>
    <row r="11" ht="27.75" customHeight="1" spans="1:9">
      <c r="A11" s="23" t="s">
        <v>77</v>
      </c>
      <c r="B11" s="36">
        <f>SUM(B6:B9)</f>
        <v>33300</v>
      </c>
      <c r="C11" s="37">
        <f>SUM(C6:C9)</f>
        <v>0</v>
      </c>
      <c r="D11" s="36">
        <f>SUM(D6:D9)</f>
        <v>33300</v>
      </c>
      <c r="E11" s="23" t="s">
        <v>78</v>
      </c>
      <c r="F11" s="38">
        <f>SUM(F6:F10)</f>
        <v>33061</v>
      </c>
      <c r="G11" s="38">
        <f>SUM(G6:G10)</f>
        <v>58000</v>
      </c>
      <c r="H11" s="38">
        <f>SUM(H6:H10)</f>
        <v>91061</v>
      </c>
      <c r="I11" s="30"/>
    </row>
    <row r="12" ht="27.75" customHeight="1" spans="1:9">
      <c r="A12" s="31" t="s">
        <v>79</v>
      </c>
      <c r="B12" s="39">
        <v>1660</v>
      </c>
      <c r="C12" s="40"/>
      <c r="D12" s="40">
        <f t="shared" ref="D12:D17" si="0">B12+C12</f>
        <v>1660</v>
      </c>
      <c r="E12" s="41" t="s">
        <v>80</v>
      </c>
      <c r="F12" s="27">
        <v>20000</v>
      </c>
      <c r="G12" s="27"/>
      <c r="H12" s="27">
        <f t="shared" ref="H12:H17" si="1">F12+G12</f>
        <v>20000</v>
      </c>
      <c r="I12" s="30"/>
    </row>
    <row r="13" ht="27.75" customHeight="1" spans="1:9">
      <c r="A13" s="42" t="s">
        <v>81</v>
      </c>
      <c r="B13" s="39">
        <v>20107</v>
      </c>
      <c r="C13" s="39"/>
      <c r="D13" s="40">
        <f t="shared" si="0"/>
        <v>20107</v>
      </c>
      <c r="E13" s="42" t="s">
        <v>82</v>
      </c>
      <c r="F13" s="27">
        <v>2006</v>
      </c>
      <c r="G13" s="27">
        <v>75800</v>
      </c>
      <c r="H13" s="27">
        <f t="shared" si="1"/>
        <v>77806</v>
      </c>
    </row>
    <row r="14" ht="27.75" customHeight="1" spans="1:9">
      <c r="A14" s="42" t="s">
        <v>83</v>
      </c>
      <c r="B14" s="40">
        <f>B15+B16+B17</f>
        <v>0</v>
      </c>
      <c r="C14" s="40">
        <f>C15+C16+C17</f>
        <v>133800</v>
      </c>
      <c r="D14" s="40">
        <f t="shared" si="0"/>
        <v>133800</v>
      </c>
      <c r="E14" s="43" t="s">
        <v>84</v>
      </c>
      <c r="F14" s="41"/>
      <c r="G14" s="41">
        <v>75800</v>
      </c>
      <c r="H14" s="27">
        <f t="shared" si="1"/>
        <v>75800</v>
      </c>
    </row>
    <row r="15" s="14" customFormat="1" ht="27.75" customHeight="1" spans="1:9">
      <c r="A15" s="42" t="s">
        <v>85</v>
      </c>
      <c r="B15" s="40"/>
      <c r="C15" s="39">
        <v>35100</v>
      </c>
      <c r="D15" s="40">
        <f t="shared" si="0"/>
        <v>35100</v>
      </c>
      <c r="E15" s="41"/>
      <c r="F15" s="41"/>
      <c r="G15" s="41"/>
      <c r="H15" s="27">
        <f t="shared" si="1"/>
        <v>0</v>
      </c>
    </row>
    <row r="16" s="14" customFormat="1" ht="27.75" customHeight="1" spans="1:9">
      <c r="A16" s="42" t="s">
        <v>86</v>
      </c>
      <c r="B16" s="40"/>
      <c r="C16" s="39">
        <v>17800</v>
      </c>
      <c r="D16" s="40">
        <f t="shared" si="0"/>
        <v>17800</v>
      </c>
      <c r="E16" s="43"/>
      <c r="F16" s="41"/>
      <c r="G16" s="41"/>
      <c r="H16" s="27">
        <f t="shared" si="1"/>
        <v>0</v>
      </c>
    </row>
    <row r="17" s="14" customFormat="1" ht="27.75" customHeight="1" spans="1:8">
      <c r="A17" s="42" t="s">
        <v>87</v>
      </c>
      <c r="B17" s="40"/>
      <c r="C17" s="39">
        <v>80900</v>
      </c>
      <c r="D17" s="40">
        <f t="shared" si="0"/>
        <v>80900</v>
      </c>
      <c r="E17" s="43"/>
      <c r="F17" s="41"/>
      <c r="G17" s="41"/>
      <c r="H17" s="27">
        <f t="shared" si="1"/>
        <v>0</v>
      </c>
    </row>
    <row r="18" ht="27.75" customHeight="1" spans="1:8">
      <c r="A18" s="23" t="s">
        <v>65</v>
      </c>
      <c r="B18" s="36">
        <f>B11+B12+B13+B14</f>
        <v>55067</v>
      </c>
      <c r="C18" s="36">
        <f>C11+C12+C13+C14</f>
        <v>133800</v>
      </c>
      <c r="D18" s="36">
        <f>D11+D12+D13+D14</f>
        <v>188867</v>
      </c>
      <c r="E18" s="23" t="s">
        <v>66</v>
      </c>
      <c r="F18" s="44">
        <f>F11+F12+F13</f>
        <v>55067</v>
      </c>
      <c r="G18" s="44">
        <f>G11+G12+G13</f>
        <v>133800</v>
      </c>
      <c r="H18" s="44">
        <f>H11+H12+H13</f>
        <v>188867</v>
      </c>
    </row>
    <row r="19" spans="1:8">
      <c r="F19" s="30"/>
      <c r="G19" s="30"/>
      <c r="H19" s="30"/>
    </row>
    <row r="20" spans="1:8">
      <c r="F20" s="30"/>
    </row>
    <row r="28" spans="1:8">
      <c r="G28" s="15">
        <f>C27-G27</f>
        <v>0</v>
      </c>
    </row>
  </sheetData>
  <mergeCells count="3">
    <mergeCell ref="A2:H2"/>
    <mergeCell ref="A4:D4"/>
    <mergeCell ref="E4:H4"/>
  </mergeCells>
  <printOptions horizontalCentered="1"/>
  <pageMargins left="0.590551181102362" right="0.590551181102362" top="0.708333333333333" bottom="0.551181102362205" header="0.15748031496063" footer="0.551181102362205"/>
  <pageSetup paperSize="9" scale="82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A2" sqref="A2:G2"/>
    </sheetView>
  </sheetViews>
  <sheetFormatPr defaultColWidth="10" defaultRowHeight="13.5" outlineLevelRow="5" outlineLevelCol="6"/>
  <cols>
    <col min="1" max="1" width="17.75" style="1" customWidth="1"/>
    <col min="2" max="7" width="17.625" style="1" customWidth="1"/>
    <col min="8" max="16384" width="10" style="2"/>
  </cols>
  <sheetData>
    <row r="1" ht="18.75" spans="1:7">
      <c r="A1" s="3" t="s">
        <v>88</v>
      </c>
    </row>
    <row r="2" ht="28.7" customHeight="1" spans="1:7">
      <c r="A2" s="4" t="s">
        <v>89</v>
      </c>
      <c r="B2" s="4"/>
      <c r="C2" s="4"/>
      <c r="D2" s="4"/>
      <c r="E2" s="4"/>
      <c r="F2" s="4"/>
      <c r="G2" s="4"/>
    </row>
    <row r="3" ht="18.75" customHeight="1" spans="1:7">
      <c r="A3" s="5"/>
      <c r="B3" s="5"/>
      <c r="C3" s="5"/>
      <c r="D3" s="6"/>
      <c r="E3" s="6"/>
      <c r="F3" s="7"/>
      <c r="G3" s="8" t="s">
        <v>90</v>
      </c>
    </row>
    <row r="4" ht="26.25" customHeight="1" spans="1:7">
      <c r="A4" s="9" t="s">
        <v>91</v>
      </c>
      <c r="B4" s="10" t="s">
        <v>92</v>
      </c>
      <c r="C4" s="10"/>
      <c r="D4" s="10" t="s">
        <v>93</v>
      </c>
      <c r="E4" s="10"/>
      <c r="F4" s="10" t="s">
        <v>94</v>
      </c>
      <c r="G4" s="10"/>
    </row>
    <row r="5" ht="26.25" customHeight="1" spans="1:7">
      <c r="A5" s="11"/>
      <c r="B5" s="10" t="s">
        <v>95</v>
      </c>
      <c r="C5" s="10" t="s">
        <v>96</v>
      </c>
      <c r="D5" s="10" t="s">
        <v>97</v>
      </c>
      <c r="E5" s="10" t="s">
        <v>98</v>
      </c>
      <c r="F5" s="10" t="s">
        <v>99</v>
      </c>
      <c r="G5" s="10" t="s">
        <v>100</v>
      </c>
    </row>
    <row r="6" ht="26.25" customHeight="1" spans="1:7">
      <c r="A6" s="12" t="s">
        <v>101</v>
      </c>
      <c r="B6" s="13">
        <v>881813</v>
      </c>
      <c r="C6" s="13">
        <v>873242</v>
      </c>
      <c r="D6" s="13">
        <v>116413</v>
      </c>
      <c r="E6" s="13">
        <v>112720</v>
      </c>
      <c r="F6" s="13">
        <v>765400</v>
      </c>
      <c r="G6" s="13">
        <v>760522</v>
      </c>
    </row>
  </sheetData>
  <mergeCells count="5">
    <mergeCell ref="A2:G2"/>
    <mergeCell ref="B4:C4"/>
    <mergeCell ref="D4:E4"/>
    <mergeCell ref="F4:G4"/>
    <mergeCell ref="A4:A5"/>
  </mergeCells>
  <printOptions horizontalCentered="1"/>
  <pageMargins left="0.590551181102362" right="0.590551181102362" top="1.53541666666667" bottom="0.51181102362204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</vt:lpstr>
      <vt:lpstr>专项</vt:lpstr>
      <vt:lpstr>限额余额情况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我的失败与伟大</cp:lastModifiedBy>
  <cp:revision>1</cp:revision>
  <dcterms:created xsi:type="dcterms:W3CDTF">1996-12-17T01:32:00Z</dcterms:created>
  <cp:lastPrinted>2022-09-27T12:52:00Z</cp:lastPrinted>
  <dcterms:modified xsi:type="dcterms:W3CDTF">2025-12-25T07:56:03Z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B3100E8EA244409CB6A73BB6C4ABB3A0</vt:lpwstr>
  </property>
  <property fmtid="{D5CDD505-2E9C-101B-9397-08002B2CF9AE}" pid="4" name="CalculationRule">
    <vt:i4>0</vt:i4>
  </property>
</Properties>
</file>